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91" i="1" l="1"/>
  <c r="C89" i="1"/>
  <c r="C57" i="1"/>
  <c r="C55" i="1"/>
  <c r="H39" i="1" l="1"/>
  <c r="H24" i="1"/>
  <c r="H21" i="1" l="1"/>
  <c r="H20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<sst xmlns="http://schemas.openxmlformats.org/spreadsheetml/2006/main" count="120" uniqueCount="84">
  <si>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</si>
  <si>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</si>
  <si>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</si>
  <si>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</si>
  <si>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</si>
  <si>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</si>
  <si>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</si>
  <si>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</si>
  <si>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</si>
  <si>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</si>
  <si>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</si>
  <si>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</si>
  <si>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</si>
  <si>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</si>
  <si>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</si>
  <si>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</si>
  <si>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</si>
  <si>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</si>
  <si>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</si>
  <si>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</si>
  <si>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</si>
  <si>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</si>
  <si>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</si>
  <si>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</si>
  <si>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</si>
  <si>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Dana:10.04.2020.</t>
  </si>
  <si>
    <t>Primljena i neutrošena participacija od 10.04.2020.</t>
  </si>
  <si>
    <t>Dana 10.04.2020.godine Dom zdravlja Požarevac je izvršio plaćanje prema dobavljačima:</t>
  </si>
  <si>
    <t>Medica linea pharm</t>
  </si>
  <si>
    <t>TE-KO Kostolac</t>
  </si>
  <si>
    <t>Dunav osigurannje</t>
  </si>
  <si>
    <t>Generali osiguranje</t>
  </si>
  <si>
    <t>Univer-Savic</t>
  </si>
  <si>
    <t>ZR Aleksandar Tosic</t>
  </si>
  <si>
    <t>Auto centar Toplica</t>
  </si>
  <si>
    <t>GrafArt</t>
  </si>
  <si>
    <t>Family Kalcic</t>
  </si>
  <si>
    <t>Investfarm Impex</t>
  </si>
  <si>
    <t>ONOFF</t>
  </si>
  <si>
    <t>Plastika Zivkovic</t>
  </si>
  <si>
    <t>SaGraf</t>
  </si>
  <si>
    <t>Tehnomarket</t>
  </si>
  <si>
    <t>ZIPSOFT</t>
  </si>
  <si>
    <t>Lavija</t>
  </si>
  <si>
    <t>mt:S Telekom</t>
  </si>
  <si>
    <t>Promedia</t>
  </si>
  <si>
    <t>Sigma</t>
  </si>
  <si>
    <t>Neo yu dent</t>
  </si>
  <si>
    <t>196/2020</t>
  </si>
  <si>
    <t>501-5005/2020</t>
  </si>
  <si>
    <t>001-1147-010285866-000</t>
  </si>
  <si>
    <t>001-1147-010285870-000</t>
  </si>
  <si>
    <t>001-1147-010285844-000</t>
  </si>
  <si>
    <t>001-1147-010285855-000</t>
  </si>
  <si>
    <t>51-1147-4005819</t>
  </si>
  <si>
    <t>N-3043/2019</t>
  </si>
  <si>
    <t>01-20-F02-01-0025</t>
  </si>
  <si>
    <t>057/2020</t>
  </si>
  <si>
    <t>20-F02-00175</t>
  </si>
  <si>
    <t>010151</t>
  </si>
  <si>
    <t>20-MPR01100046</t>
  </si>
  <si>
    <t>20-MPR01100050</t>
  </si>
  <si>
    <t>761-2020</t>
  </si>
  <si>
    <t>2/20</t>
  </si>
  <si>
    <t>7746/61</t>
  </si>
  <si>
    <t>43/20</t>
  </si>
  <si>
    <t>40/20</t>
  </si>
  <si>
    <t>73-1/20</t>
  </si>
  <si>
    <t>74-1/20</t>
  </si>
  <si>
    <t>20-360-000091</t>
  </si>
  <si>
    <t>543/2020</t>
  </si>
  <si>
    <t>645/2020</t>
  </si>
  <si>
    <t>677/2020</t>
  </si>
  <si>
    <t>548/2020</t>
  </si>
  <si>
    <t>594/2020</t>
  </si>
  <si>
    <t>90-222-062-1258346</t>
  </si>
  <si>
    <t>RO-3920/20</t>
  </si>
  <si>
    <t>1/449</t>
  </si>
  <si>
    <t>1/583</t>
  </si>
  <si>
    <t>OT_0606/20</t>
  </si>
  <si>
    <t>UKUPNO ZUBNO MATERIJALNI TROŠKOVI</t>
  </si>
  <si>
    <t>UKUPNO MATERIJALNI TROŠKOVI</t>
  </si>
  <si>
    <t>UKUPNO ENERGENTI</t>
  </si>
  <si>
    <t>UKUPNO SANDOSTATIN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</si>
</sst>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1" applyFont="1" applyBorder="1"/>
    <xf numFmtId="4" fontId="7" fillId="0" borderId="1" xfId="1" applyNumberFormat="1" applyFont="1" applyBorder="1"/>
    <xf numFmtId="49" fontId="6" fillId="0" borderId="1" xfId="1" applyNumberFormat="1" applyBorder="1"/>
    <xf numFmtId="4" fontId="8" fillId="0" borderId="1" xfId="1" applyNumberFormat="1" applyFont="1" applyBorder="1"/>
    <xf numFmtId="49" fontId="8" fillId="0" borderId="1" xfId="1" applyNumberFormat="1" applyFont="1" applyBorder="1"/>
    <xf numFmtId="0" fontId="9" fillId="0" borderId="1" xfId="0" applyFont="1" applyBorder="1"/>
    <xf numFmtId="4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8" fillId="0" borderId="1" xfId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1"/>
  <sheetViews>
    <sheetView tabSelected="1" topLeftCell="B1" zoomScaleNormal="100" workbookViewId="0">
      <selection activeCell="H28" sqref="H28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43931</v>
      </c>
      <c r="H12" s="23">
        <v>5362412.79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43931</v>
      </c>
      <c r="H13" s="3">
        <f>H14+H25-H32-H42</f>
        <v>5357708.0499999989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43931</v>
      </c>
      <c r="H14" s="4">
        <f>H15+H16+H17+H18+H19+H20+H21+H22+H23+H24</f>
        <v>6024554.3899999987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v>1047757.33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509461.11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</f>
        <v>3588892.0999999996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</f>
        <v>860893.85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</f>
        <v>17550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43931</v>
      </c>
      <c r="H25" s="4">
        <f>H26+H27+H28+H29+H30+H31</f>
        <v>728029.31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v>159868.39000000001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v>568160.92000000004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43931</v>
      </c>
      <c r="H32" s="5">
        <f>SUM(H33:H41)</f>
        <v>1344825.65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2500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509461.11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28795.17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f>803549.37+520</f>
        <v>804069.37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43931</v>
      </c>
      <c r="H42" s="5">
        <f>SUM(H43:H47)</f>
        <v>50050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50050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3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43931</v>
      </c>
      <c r="H48" s="6">
        <v>4704.74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5362412.7899999991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3" t="s">
        <v>28</v>
      </c>
      <c r="C54" s="54">
        <v>509461.11</v>
      </c>
      <c r="D54" s="55" t="s">
        <v>48</v>
      </c>
    </row>
    <row r="55" spans="2:11" x14ac:dyDescent="0.25">
      <c r="B55" s="61" t="s">
        <v>83</v>
      </c>
      <c r="C55" s="56">
        <f>SUM(C54)</f>
        <v>509461.11</v>
      </c>
      <c r="D55" s="55"/>
    </row>
    <row r="56" spans="2:11" x14ac:dyDescent="0.25">
      <c r="B56" s="53" t="s">
        <v>29</v>
      </c>
      <c r="C56" s="54">
        <v>28795.17</v>
      </c>
      <c r="D56" s="55" t="s">
        <v>49</v>
      </c>
    </row>
    <row r="57" spans="2:11" x14ac:dyDescent="0.25">
      <c r="B57" s="61" t="s">
        <v>82</v>
      </c>
      <c r="C57" s="56">
        <f>SUM(C56)</f>
        <v>28795.17</v>
      </c>
      <c r="D57" s="55"/>
    </row>
    <row r="58" spans="2:11" x14ac:dyDescent="0.25">
      <c r="B58" s="53" t="s">
        <v>30</v>
      </c>
      <c r="C58" s="54">
        <v>6264.32</v>
      </c>
      <c r="D58" s="55" t="s">
        <v>50</v>
      </c>
    </row>
    <row r="59" spans="2:11" x14ac:dyDescent="0.25">
      <c r="B59" s="53" t="s">
        <v>30</v>
      </c>
      <c r="C59" s="54">
        <v>20891.89</v>
      </c>
      <c r="D59" s="55" t="s">
        <v>51</v>
      </c>
    </row>
    <row r="60" spans="2:11" x14ac:dyDescent="0.25">
      <c r="B60" s="53" t="s">
        <v>30</v>
      </c>
      <c r="C60" s="54">
        <v>2231.6799999999998</v>
      </c>
      <c r="D60" s="55" t="s">
        <v>52</v>
      </c>
    </row>
    <row r="61" spans="2:11" x14ac:dyDescent="0.25">
      <c r="B61" s="53" t="s">
        <v>30</v>
      </c>
      <c r="C61" s="54">
        <v>2591.5700000000002</v>
      </c>
      <c r="D61" s="55" t="s">
        <v>53</v>
      </c>
    </row>
    <row r="62" spans="2:11" x14ac:dyDescent="0.25">
      <c r="B62" s="53" t="s">
        <v>30</v>
      </c>
      <c r="C62" s="54">
        <v>15546.78</v>
      </c>
      <c r="D62" s="55" t="s">
        <v>54</v>
      </c>
    </row>
    <row r="63" spans="2:11" x14ac:dyDescent="0.25">
      <c r="B63" s="53" t="s">
        <v>31</v>
      </c>
      <c r="C63" s="54">
        <v>32312</v>
      </c>
      <c r="D63" s="55" t="s">
        <v>55</v>
      </c>
    </row>
    <row r="64" spans="2:11" x14ac:dyDescent="0.25">
      <c r="B64" s="53" t="s">
        <v>32</v>
      </c>
      <c r="C64" s="54">
        <v>3996.05</v>
      </c>
      <c r="D64" s="55" t="s">
        <v>56</v>
      </c>
    </row>
    <row r="65" spans="2:4" x14ac:dyDescent="0.25">
      <c r="B65" s="53" t="s">
        <v>33</v>
      </c>
      <c r="C65" s="54">
        <v>7100</v>
      </c>
      <c r="D65" s="55" t="s">
        <v>57</v>
      </c>
    </row>
    <row r="66" spans="2:4" x14ac:dyDescent="0.25">
      <c r="B66" s="53" t="s">
        <v>34</v>
      </c>
      <c r="C66" s="54">
        <v>1320</v>
      </c>
      <c r="D66" s="55" t="s">
        <v>58</v>
      </c>
    </row>
    <row r="67" spans="2:4" x14ac:dyDescent="0.25">
      <c r="B67" s="53" t="s">
        <v>35</v>
      </c>
      <c r="C67" s="54">
        <v>1620</v>
      </c>
      <c r="D67" s="55" t="s">
        <v>59</v>
      </c>
    </row>
    <row r="68" spans="2:4" x14ac:dyDescent="0.25">
      <c r="B68" s="53" t="s">
        <v>36</v>
      </c>
      <c r="C68" s="54">
        <v>1935</v>
      </c>
      <c r="D68" s="55" t="s">
        <v>60</v>
      </c>
    </row>
    <row r="69" spans="2:4" x14ac:dyDescent="0.25">
      <c r="B69" s="53" t="s">
        <v>36</v>
      </c>
      <c r="C69" s="54">
        <v>220</v>
      </c>
      <c r="D69" s="55" t="s">
        <v>61</v>
      </c>
    </row>
    <row r="70" spans="2:4" x14ac:dyDescent="0.25">
      <c r="B70" s="53" t="s">
        <v>37</v>
      </c>
      <c r="C70" s="54">
        <v>41377.71</v>
      </c>
      <c r="D70" s="55" t="s">
        <v>62</v>
      </c>
    </row>
    <row r="71" spans="2:4" x14ac:dyDescent="0.25">
      <c r="B71" s="53" t="s">
        <v>38</v>
      </c>
      <c r="C71" s="54">
        <v>6000</v>
      </c>
      <c r="D71" s="55" t="s">
        <v>63</v>
      </c>
    </row>
    <row r="72" spans="2:4" x14ac:dyDescent="0.25">
      <c r="B72" s="53" t="s">
        <v>39</v>
      </c>
      <c r="C72" s="54">
        <v>920</v>
      </c>
      <c r="D72" s="55" t="s">
        <v>64</v>
      </c>
    </row>
    <row r="73" spans="2:4" x14ac:dyDescent="0.25">
      <c r="B73" s="53" t="s">
        <v>40</v>
      </c>
      <c r="C73" s="54">
        <v>47700</v>
      </c>
      <c r="D73" s="55" t="s">
        <v>65</v>
      </c>
    </row>
    <row r="74" spans="2:4" x14ac:dyDescent="0.25">
      <c r="B74" s="53" t="s">
        <v>40</v>
      </c>
      <c r="C74" s="54">
        <v>85620</v>
      </c>
      <c r="D74" s="55" t="s">
        <v>66</v>
      </c>
    </row>
    <row r="75" spans="2:4" x14ac:dyDescent="0.25">
      <c r="B75" s="53" t="s">
        <v>41</v>
      </c>
      <c r="C75" s="54">
        <v>29600</v>
      </c>
      <c r="D75" s="55" t="s">
        <v>67</v>
      </c>
    </row>
    <row r="76" spans="2:4" x14ac:dyDescent="0.25">
      <c r="B76" s="53" t="s">
        <v>41</v>
      </c>
      <c r="C76" s="54">
        <v>29600</v>
      </c>
      <c r="D76" s="55" t="s">
        <v>68</v>
      </c>
    </row>
    <row r="77" spans="2:4" x14ac:dyDescent="0.25">
      <c r="B77" s="53" t="s">
        <v>42</v>
      </c>
      <c r="C77" s="54">
        <v>1200</v>
      </c>
      <c r="D77" s="55" t="s">
        <v>69</v>
      </c>
    </row>
    <row r="78" spans="2:4" x14ac:dyDescent="0.25">
      <c r="B78" s="53" t="s">
        <v>43</v>
      </c>
      <c r="C78" s="54">
        <v>4608</v>
      </c>
      <c r="D78" s="55" t="s">
        <v>70</v>
      </c>
    </row>
    <row r="79" spans="2:4" x14ac:dyDescent="0.25">
      <c r="B79" s="53" t="s">
        <v>43</v>
      </c>
      <c r="C79" s="54">
        <v>8294.4</v>
      </c>
      <c r="D79" s="55" t="s">
        <v>71</v>
      </c>
    </row>
    <row r="80" spans="2:4" x14ac:dyDescent="0.25">
      <c r="B80" s="53" t="s">
        <v>43</v>
      </c>
      <c r="C80" s="54">
        <v>79800</v>
      </c>
      <c r="D80" s="55" t="s">
        <v>72</v>
      </c>
    </row>
    <row r="81" spans="2:4" x14ac:dyDescent="0.25">
      <c r="B81" s="53" t="s">
        <v>43</v>
      </c>
      <c r="C81" s="54">
        <v>8250</v>
      </c>
      <c r="D81" s="55" t="s">
        <v>73</v>
      </c>
    </row>
    <row r="82" spans="2:4" x14ac:dyDescent="0.25">
      <c r="B82" s="53" t="s">
        <v>43</v>
      </c>
      <c r="C82" s="54">
        <v>15600</v>
      </c>
      <c r="D82" s="55" t="s">
        <v>74</v>
      </c>
    </row>
    <row r="83" spans="2:4" x14ac:dyDescent="0.25">
      <c r="B83" s="53" t="s">
        <v>44</v>
      </c>
      <c r="C83" s="54">
        <v>125158.27</v>
      </c>
      <c r="D83" s="55" t="s">
        <v>75</v>
      </c>
    </row>
    <row r="84" spans="2:4" x14ac:dyDescent="0.25">
      <c r="B84" s="53" t="s">
        <v>44</v>
      </c>
      <c r="C84" s="54">
        <v>47466.7</v>
      </c>
      <c r="D84" s="55" t="s">
        <v>75</v>
      </c>
    </row>
    <row r="85" spans="2:4" x14ac:dyDescent="0.25">
      <c r="B85" s="53" t="s">
        <v>44</v>
      </c>
      <c r="C85" s="54">
        <v>7140</v>
      </c>
      <c r="D85" s="55" t="s">
        <v>75</v>
      </c>
    </row>
    <row r="86" spans="2:4" x14ac:dyDescent="0.25">
      <c r="B86" s="53" t="s">
        <v>45</v>
      </c>
      <c r="C86" s="54">
        <v>131085</v>
      </c>
      <c r="D86" s="55" t="s">
        <v>76</v>
      </c>
    </row>
    <row r="87" spans="2:4" x14ac:dyDescent="0.25">
      <c r="B87" s="53" t="s">
        <v>46</v>
      </c>
      <c r="C87" s="54">
        <v>37056</v>
      </c>
      <c r="D87" s="55" t="s">
        <v>77</v>
      </c>
    </row>
    <row r="88" spans="2:4" x14ac:dyDescent="0.25">
      <c r="B88" s="53" t="s">
        <v>46</v>
      </c>
      <c r="C88" s="54">
        <v>1044</v>
      </c>
      <c r="D88" s="55" t="s">
        <v>78</v>
      </c>
    </row>
    <row r="89" spans="2:4" x14ac:dyDescent="0.25">
      <c r="B89" s="60" t="s">
        <v>81</v>
      </c>
      <c r="C89" s="56">
        <f>SUM(C58:C88)</f>
        <v>803549.37</v>
      </c>
      <c r="D89" s="57"/>
    </row>
    <row r="90" spans="2:4" x14ac:dyDescent="0.25">
      <c r="B90" s="53" t="s">
        <v>47</v>
      </c>
      <c r="C90" s="54">
        <v>50050</v>
      </c>
      <c r="D90" s="55" t="s">
        <v>79</v>
      </c>
    </row>
    <row r="91" spans="2:4" x14ac:dyDescent="0.25">
      <c r="B91" s="60" t="s">
        <v>80</v>
      </c>
      <c r="C91" s="59">
        <f>SUM(C90)</f>
        <v>50050</v>
      </c>
      <c r="D91" s="5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2020-04-13T06:45:47Z</dcterms:modified>
</cp:coreProperties>
</file>